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th\Desktop\"/>
    </mc:Choice>
  </mc:AlternateContent>
  <bookViews>
    <workbookView xWindow="0" yWindow="0" windowWidth="30720" windowHeight="1370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V6" i="1"/>
  <c r="V15" i="1" s="1"/>
  <c r="V17" i="1" s="1"/>
  <c r="V20" i="1" s="1"/>
  <c r="J3" i="1"/>
  <c r="K3" i="1"/>
  <c r="L3" i="1"/>
  <c r="M3" i="1"/>
  <c r="N3" i="1"/>
  <c r="O3" i="1"/>
  <c r="P3" i="1"/>
  <c r="Q3" i="1"/>
  <c r="R3" i="1"/>
  <c r="S3" i="1"/>
  <c r="T3" i="1"/>
  <c r="B3" i="1"/>
  <c r="A5" i="1"/>
  <c r="T5" i="1" s="1"/>
  <c r="A4" i="1"/>
  <c r="G4" i="1" s="1"/>
  <c r="O5" i="1" l="1"/>
  <c r="H5" i="1"/>
  <c r="J5" i="1"/>
  <c r="B4" i="1"/>
  <c r="O4" i="1"/>
  <c r="A6" i="1"/>
  <c r="F6" i="1" s="1"/>
  <c r="J4" i="1"/>
  <c r="A7" i="1"/>
  <c r="C6" i="1"/>
  <c r="G6" i="1"/>
  <c r="J6" i="1"/>
  <c r="R6" i="1"/>
  <c r="D6" i="1"/>
  <c r="H6" i="1"/>
  <c r="S6" i="1"/>
  <c r="E6" i="1"/>
  <c r="K6" i="1"/>
  <c r="I6" i="1"/>
  <c r="L6" i="1"/>
  <c r="Q6" i="1"/>
  <c r="O6" i="1"/>
  <c r="T6" i="1"/>
  <c r="E5" i="1"/>
  <c r="I5" i="1"/>
  <c r="F5" i="1"/>
  <c r="M5" i="1"/>
  <c r="Q5" i="1"/>
  <c r="C5" i="1"/>
  <c r="G5" i="1"/>
  <c r="R5" i="1"/>
  <c r="L5" i="1"/>
  <c r="R4" i="1"/>
  <c r="M4" i="1"/>
  <c r="B5" i="1"/>
  <c r="D4" i="1"/>
  <c r="H4" i="1"/>
  <c r="E4" i="1"/>
  <c r="I4" i="1"/>
  <c r="L4" i="1"/>
  <c r="P4" i="1"/>
  <c r="T4" i="1"/>
  <c r="F4" i="1"/>
  <c r="C4" i="1"/>
  <c r="P5" i="1"/>
  <c r="K5" i="1"/>
  <c r="Q4" i="1"/>
  <c r="K4" i="1"/>
  <c r="S5" i="1"/>
  <c r="N5" i="1"/>
  <c r="S4" i="1"/>
  <c r="N4" i="1"/>
  <c r="D5" i="1"/>
  <c r="B6" i="1" l="1"/>
  <c r="P6" i="1"/>
  <c r="M6" i="1"/>
  <c r="N6" i="1"/>
  <c r="A8" i="1"/>
  <c r="C7" i="1"/>
  <c r="G7" i="1"/>
  <c r="D7" i="1"/>
  <c r="H7" i="1"/>
  <c r="K7" i="1"/>
  <c r="O7" i="1"/>
  <c r="S7" i="1"/>
  <c r="E7" i="1"/>
  <c r="I7" i="1"/>
  <c r="F7" i="1"/>
  <c r="M7" i="1"/>
  <c r="R7" i="1"/>
  <c r="J7" i="1"/>
  <c r="P7" i="1"/>
  <c r="B7" i="1"/>
  <c r="L7" i="1"/>
  <c r="Q7" i="1"/>
  <c r="N7" i="1"/>
  <c r="T7" i="1"/>
  <c r="A9" i="1" l="1"/>
  <c r="D8" i="1"/>
  <c r="H8" i="1"/>
  <c r="E8" i="1"/>
  <c r="I8" i="1"/>
  <c r="L8" i="1"/>
  <c r="P8" i="1"/>
  <c r="T8" i="1"/>
  <c r="F8" i="1"/>
  <c r="M8" i="1"/>
  <c r="R8" i="1"/>
  <c r="C8" i="1"/>
  <c r="G8" i="1"/>
  <c r="J8" i="1"/>
  <c r="O8" i="1"/>
  <c r="K8" i="1"/>
  <c r="Q8" i="1"/>
  <c r="N8" i="1"/>
  <c r="S8" i="1"/>
  <c r="B8" i="1"/>
  <c r="A10" i="1" l="1"/>
  <c r="E9" i="1"/>
  <c r="I9" i="1"/>
  <c r="F9" i="1"/>
  <c r="M9" i="1"/>
  <c r="Q9" i="1"/>
  <c r="C9" i="1"/>
  <c r="G9" i="1"/>
  <c r="H9" i="1"/>
  <c r="L9" i="1"/>
  <c r="R9" i="1"/>
  <c r="J9" i="1"/>
  <c r="O9" i="1"/>
  <c r="T9" i="1"/>
  <c r="D9" i="1"/>
  <c r="K9" i="1"/>
  <c r="P9" i="1"/>
  <c r="B9" i="1"/>
  <c r="N9" i="1"/>
  <c r="S9" i="1"/>
  <c r="A11" i="1" l="1"/>
  <c r="F10" i="1"/>
  <c r="C10" i="1"/>
  <c r="G10" i="1"/>
  <c r="J10" i="1"/>
  <c r="N10" i="1"/>
  <c r="R10" i="1"/>
  <c r="D10" i="1"/>
  <c r="H10" i="1"/>
  <c r="L10" i="1"/>
  <c r="Q10" i="1"/>
  <c r="I10" i="1"/>
  <c r="O10" i="1"/>
  <c r="T10" i="1"/>
  <c r="E10" i="1"/>
  <c r="K10" i="1"/>
  <c r="P10" i="1"/>
  <c r="B10" i="1"/>
  <c r="M10" i="1"/>
  <c r="S10" i="1"/>
  <c r="A12" i="1" l="1"/>
  <c r="C11" i="1"/>
  <c r="G11" i="1"/>
  <c r="D11" i="1"/>
  <c r="H11" i="1"/>
  <c r="K11" i="1"/>
  <c r="O11" i="1"/>
  <c r="S11" i="1"/>
  <c r="E11" i="1"/>
  <c r="I11" i="1"/>
  <c r="L11" i="1"/>
  <c r="Q11" i="1"/>
  <c r="N11" i="1"/>
  <c r="T11" i="1"/>
  <c r="B11" i="1"/>
  <c r="F11" i="1"/>
  <c r="J11" i="1"/>
  <c r="P11" i="1"/>
  <c r="M11" i="1"/>
  <c r="R11" i="1"/>
  <c r="A13" i="1" l="1"/>
  <c r="D12" i="1"/>
  <c r="H12" i="1"/>
  <c r="E12" i="1"/>
  <c r="I12" i="1"/>
  <c r="L12" i="1"/>
  <c r="P12" i="1"/>
  <c r="T12" i="1"/>
  <c r="C12" i="1"/>
  <c r="K12" i="1"/>
  <c r="Q12" i="1"/>
  <c r="F12" i="1"/>
  <c r="G12" i="1"/>
  <c r="N12" i="1"/>
  <c r="S12" i="1"/>
  <c r="J12" i="1"/>
  <c r="O12" i="1"/>
  <c r="R12" i="1"/>
  <c r="B12" i="1"/>
  <c r="M12" i="1"/>
  <c r="A14" i="1" l="1"/>
  <c r="E13" i="1"/>
  <c r="I13" i="1"/>
  <c r="F13" i="1"/>
  <c r="M13" i="1"/>
  <c r="Q13" i="1"/>
  <c r="D13" i="1"/>
  <c r="K13" i="1"/>
  <c r="P13" i="1"/>
  <c r="B13" i="1"/>
  <c r="H13" i="1"/>
  <c r="N13" i="1"/>
  <c r="S13" i="1"/>
  <c r="G13" i="1"/>
  <c r="C13" i="1"/>
  <c r="J13" i="1"/>
  <c r="O13" i="1"/>
  <c r="T13" i="1"/>
  <c r="L13" i="1"/>
  <c r="R13" i="1"/>
  <c r="A15" i="1" l="1"/>
  <c r="F14" i="1"/>
  <c r="C14" i="1"/>
  <c r="G14" i="1"/>
  <c r="J14" i="1"/>
  <c r="N14" i="1"/>
  <c r="R14" i="1"/>
  <c r="E14" i="1"/>
  <c r="P14" i="1"/>
  <c r="H14" i="1"/>
  <c r="I14" i="1"/>
  <c r="M14" i="1"/>
  <c r="S14" i="1"/>
  <c r="D14" i="1"/>
  <c r="O14" i="1"/>
  <c r="T14" i="1"/>
  <c r="B14" i="1"/>
  <c r="K14" i="1"/>
  <c r="Q14" i="1"/>
  <c r="L14" i="1"/>
  <c r="A16" i="1" l="1"/>
  <c r="C15" i="1"/>
  <c r="G15" i="1"/>
  <c r="D15" i="1"/>
  <c r="H15" i="1"/>
  <c r="K15" i="1"/>
  <c r="O15" i="1"/>
  <c r="S15" i="1"/>
  <c r="F15" i="1"/>
  <c r="J15" i="1"/>
  <c r="M15" i="1"/>
  <c r="R15" i="1"/>
  <c r="B15" i="1"/>
  <c r="I15" i="1"/>
  <c r="E15" i="1"/>
  <c r="N15" i="1"/>
  <c r="T15" i="1"/>
  <c r="P15" i="1"/>
  <c r="L15" i="1"/>
  <c r="Q15" i="1"/>
  <c r="A17" i="1" l="1"/>
  <c r="D16" i="1"/>
  <c r="H16" i="1"/>
  <c r="E16" i="1"/>
  <c r="I16" i="1"/>
  <c r="L16" i="1"/>
  <c r="P16" i="1"/>
  <c r="T16" i="1"/>
  <c r="G16" i="1"/>
  <c r="O16" i="1"/>
  <c r="C16" i="1"/>
  <c r="M16" i="1"/>
  <c r="R16" i="1"/>
  <c r="J16" i="1"/>
  <c r="F16" i="1"/>
  <c r="N16" i="1"/>
  <c r="S16" i="1"/>
  <c r="Q16" i="1"/>
  <c r="B16" i="1"/>
  <c r="K16" i="1"/>
  <c r="A18" i="1" l="1"/>
  <c r="E17" i="1"/>
  <c r="I17" i="1"/>
  <c r="F17" i="1"/>
  <c r="M17" i="1"/>
  <c r="Q17" i="1"/>
  <c r="H17" i="1"/>
  <c r="O17" i="1"/>
  <c r="C17" i="1"/>
  <c r="D17" i="1"/>
  <c r="L17" i="1"/>
  <c r="R17" i="1"/>
  <c r="B17" i="1"/>
  <c r="G17" i="1"/>
  <c r="N17" i="1"/>
  <c r="S17" i="1"/>
  <c r="J17" i="1"/>
  <c r="T17" i="1"/>
  <c r="K17" i="1"/>
  <c r="P17" i="1"/>
  <c r="A19" i="1" l="1"/>
  <c r="F18" i="1"/>
  <c r="C18" i="1"/>
  <c r="G18" i="1"/>
  <c r="J18" i="1"/>
  <c r="N18" i="1"/>
  <c r="R18" i="1"/>
  <c r="I18" i="1"/>
  <c r="E18" i="1"/>
  <c r="L18" i="1"/>
  <c r="Q18" i="1"/>
  <c r="O18" i="1"/>
  <c r="D18" i="1"/>
  <c r="H18" i="1"/>
  <c r="M18" i="1"/>
  <c r="S18" i="1"/>
  <c r="B18" i="1"/>
  <c r="T18" i="1"/>
  <c r="P18" i="1"/>
  <c r="K18" i="1"/>
  <c r="A20" i="1" l="1"/>
  <c r="C19" i="1"/>
  <c r="G19" i="1"/>
  <c r="D19" i="1"/>
  <c r="H19" i="1"/>
  <c r="K19" i="1"/>
  <c r="O19" i="1"/>
  <c r="S19" i="1"/>
  <c r="T19" i="1"/>
  <c r="E19" i="1"/>
  <c r="F19" i="1"/>
  <c r="L19" i="1"/>
  <c r="Q19" i="1"/>
  <c r="B19" i="1"/>
  <c r="N19" i="1"/>
  <c r="I19" i="1"/>
  <c r="M19" i="1"/>
  <c r="R19" i="1"/>
  <c r="J19" i="1"/>
  <c r="P19" i="1"/>
  <c r="A21" i="1" l="1"/>
  <c r="E20" i="1"/>
  <c r="I20" i="1"/>
  <c r="L20" i="1"/>
  <c r="P20" i="1"/>
  <c r="T20" i="1"/>
  <c r="C20" i="1"/>
  <c r="H20" i="1"/>
  <c r="F20" i="1"/>
  <c r="K20" i="1"/>
  <c r="Q20" i="1"/>
  <c r="S20" i="1"/>
  <c r="D20" i="1"/>
  <c r="G20" i="1"/>
  <c r="M20" i="1"/>
  <c r="R20" i="1"/>
  <c r="N20" i="1"/>
  <c r="O20" i="1"/>
  <c r="J20" i="1"/>
  <c r="B20" i="1"/>
  <c r="A22" i="1" l="1"/>
  <c r="F21" i="1"/>
  <c r="M21" i="1"/>
  <c r="Q21" i="1"/>
  <c r="G21" i="1"/>
  <c r="C21" i="1"/>
  <c r="D21" i="1"/>
  <c r="I21" i="1"/>
  <c r="K21" i="1"/>
  <c r="P21" i="1"/>
  <c r="S21" i="1"/>
  <c r="E21" i="1"/>
  <c r="L21" i="1"/>
  <c r="R21" i="1"/>
  <c r="N21" i="1"/>
  <c r="B21" i="1"/>
  <c r="H21" i="1"/>
  <c r="J21" i="1"/>
  <c r="O21" i="1"/>
  <c r="T21" i="1"/>
  <c r="A23" i="1" l="1"/>
  <c r="C22" i="1"/>
  <c r="G22" i="1"/>
  <c r="J22" i="1"/>
  <c r="E22" i="1"/>
  <c r="H22" i="1"/>
  <c r="K22" i="1"/>
  <c r="O22" i="1"/>
  <c r="S22" i="1"/>
  <c r="Q22" i="1"/>
  <c r="F22" i="1"/>
  <c r="D22" i="1"/>
  <c r="I22" i="1"/>
  <c r="L22" i="1"/>
  <c r="P22" i="1"/>
  <c r="T22" i="1"/>
  <c r="B22" i="1"/>
  <c r="M22" i="1"/>
  <c r="N22" i="1"/>
  <c r="R22" i="1"/>
  <c r="D23" i="1" l="1"/>
  <c r="H23" i="1"/>
  <c r="C23" i="1"/>
  <c r="I23" i="1"/>
  <c r="J23" i="1"/>
  <c r="E23" i="1"/>
  <c r="F23" i="1"/>
  <c r="L23" i="1"/>
  <c r="P23" i="1"/>
  <c r="T23" i="1"/>
  <c r="R23" i="1"/>
  <c r="G23" i="1"/>
  <c r="M23" i="1"/>
  <c r="Q23" i="1"/>
  <c r="B23" i="1"/>
  <c r="N23" i="1"/>
  <c r="S23" i="1"/>
  <c r="K23" i="1"/>
  <c r="O23" i="1"/>
</calcChain>
</file>

<file path=xl/sharedStrings.xml><?xml version="1.0" encoding="utf-8"?>
<sst xmlns="http://schemas.openxmlformats.org/spreadsheetml/2006/main" count="52" uniqueCount="33">
  <si>
    <t>mA</t>
  </si>
  <si>
    <t xml:space="preserve">Rth </t>
  </si>
  <si>
    <t>Résistance thermique du dissipateur</t>
  </si>
  <si>
    <t>°C/W</t>
  </si>
  <si>
    <t>°C</t>
  </si>
  <si>
    <t>W</t>
  </si>
  <si>
    <t>max</t>
  </si>
  <si>
    <t>V</t>
  </si>
  <si>
    <t>-</t>
  </si>
  <si>
    <t>=</t>
  </si>
  <si>
    <t>*</t>
  </si>
  <si>
    <r>
      <t>T</t>
    </r>
    <r>
      <rPr>
        <vertAlign val="subscript"/>
        <sz val="11"/>
        <color theme="1"/>
        <rFont val="Calibri"/>
        <family val="2"/>
        <scheme val="minor"/>
      </rPr>
      <t>J</t>
    </r>
  </si>
  <si>
    <r>
      <t>T</t>
    </r>
    <r>
      <rPr>
        <vertAlign val="subscript"/>
        <sz val="11"/>
        <color theme="1"/>
        <rFont val="Calibri"/>
        <family val="2"/>
        <scheme val="minor"/>
      </rPr>
      <t>A</t>
    </r>
  </si>
  <si>
    <r>
      <t>P</t>
    </r>
    <r>
      <rPr>
        <vertAlign val="subscript"/>
        <sz val="11"/>
        <color theme="1"/>
        <rFont val="Calibri"/>
        <family val="2"/>
        <scheme val="minor"/>
      </rPr>
      <t>d</t>
    </r>
  </si>
  <si>
    <r>
      <t>R</t>
    </r>
    <r>
      <rPr>
        <vertAlign val="subscript"/>
        <sz val="11"/>
        <color theme="1"/>
        <rFont val="Calibri"/>
        <family val="2"/>
        <scheme val="minor"/>
      </rPr>
      <t>thJC</t>
    </r>
    <r>
      <rPr>
        <sz val="11"/>
        <color theme="1"/>
        <rFont val="Calibri"/>
        <family val="2"/>
        <scheme val="minor"/>
      </rPr>
      <t xml:space="preserve"> Junction-Case (jonction-boitier)</t>
    </r>
  </si>
  <si>
    <t>DDP (Différence de potentiel)</t>
  </si>
  <si>
    <r>
      <t>P</t>
    </r>
    <r>
      <rPr>
        <vertAlign val="subscript"/>
        <sz val="11"/>
        <color theme="1"/>
        <rFont val="Calibri"/>
        <family val="2"/>
        <scheme val="minor"/>
      </rPr>
      <t>dmax</t>
    </r>
  </si>
  <si>
    <t>DDP (Volts)</t>
  </si>
  <si>
    <t>Junction Temp. (Température de jonction)</t>
  </si>
  <si>
    <t>Ambiant Temp. (Température ambiante)</t>
  </si>
  <si>
    <t>Power to dissipate (Puissance à dissiper)</t>
  </si>
  <si>
    <r>
      <t>U</t>
    </r>
    <r>
      <rPr>
        <vertAlign val="subscript"/>
        <sz val="11"/>
        <color theme="1"/>
        <rFont val="Calibri"/>
        <family val="2"/>
        <scheme val="minor"/>
      </rPr>
      <t>PSU</t>
    </r>
    <r>
      <rPr>
        <sz val="11"/>
        <color theme="1"/>
        <rFont val="Calibri"/>
        <family val="2"/>
        <scheme val="minor"/>
      </rPr>
      <t xml:space="preserve"> without attenuation (U alimentation Sans Powerscalling)</t>
    </r>
  </si>
  <si>
    <t>Power Supply - Powerscalling</t>
  </si>
  <si>
    <t>Cf datasheet of the component</t>
  </si>
  <si>
    <t>Component Maximum Power Dissipation (Pmax dissipable)</t>
  </si>
  <si>
    <r>
      <t>R</t>
    </r>
    <r>
      <rPr>
        <vertAlign val="sub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= (T</t>
    </r>
    <r>
      <rPr>
        <vertAlign val="subscript"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 xml:space="preserve"> - T</t>
    </r>
    <r>
      <rPr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) / P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(Résistance thermique du boitier à l'air ambiant)</t>
    </r>
  </si>
  <si>
    <r>
      <rPr>
        <b/>
        <sz val="11"/>
        <color theme="1"/>
        <rFont val="Calibri"/>
        <family val="2"/>
        <scheme val="minor"/>
      </rPr>
      <t>Puissance à dissiper en W (P</t>
    </r>
    <r>
      <rPr>
        <b/>
        <vertAlign val="subscript"/>
        <sz val="11"/>
        <color theme="1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)</t>
    </r>
  </si>
  <si>
    <t>Current in mA 
at 100% attenuation</t>
  </si>
  <si>
    <t>Current without attenuation (Consommation Sans Powerscalling)</t>
  </si>
  <si>
    <t>Current with maximum attenuation (Consommation Powerscalling au max.)</t>
  </si>
  <si>
    <r>
      <t>U</t>
    </r>
    <r>
      <rPr>
        <vertAlign val="subscript"/>
        <sz val="11"/>
        <color theme="1"/>
        <rFont val="Calibri"/>
        <family val="2"/>
        <scheme val="minor"/>
      </rPr>
      <t>PSU</t>
    </r>
    <r>
      <rPr>
        <sz val="11"/>
        <color theme="1"/>
        <rFont val="Calibri"/>
        <family val="2"/>
        <scheme val="minor"/>
      </rPr>
      <t xml:space="preserve"> with maximum attenuation (U alimentation Powerscalling au max.)</t>
    </r>
  </si>
  <si>
    <r>
      <t>R</t>
    </r>
    <r>
      <rPr>
        <vertAlign val="subscript"/>
        <sz val="11"/>
        <color theme="1"/>
        <rFont val="Calibri"/>
        <family val="2"/>
        <scheme val="minor"/>
      </rPr>
      <t>thCH</t>
    </r>
    <r>
      <rPr>
        <sz val="11"/>
        <color theme="1"/>
        <rFont val="Calibri"/>
        <family val="2"/>
        <scheme val="minor"/>
      </rPr>
      <t xml:space="preserve"> Case-Heatsink with grease  (Boitier-radiateur avec graisse thermique)</t>
    </r>
  </si>
  <si>
    <r>
      <t>R</t>
    </r>
    <r>
      <rPr>
        <vertAlign val="sub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Max. needed for the heatsink (Rth maximale du dissipateur). Less is better.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</si>
</sst>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66" fontId="3" fillId="2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4"/>
  <sheetViews>
    <sheetView tabSelected="1" workbookViewId="0">
      <selection activeCell="Z23" sqref="Z23"/>
    </sheetView>
  </sheetViews>
  <sheetFormatPr baseColWidth="10" defaultColWidth="5" defaultRowHeight="14.4" x14ac:dyDescent="0.3"/>
  <cols>
    <col min="1" max="1" width="10.5546875" style="1" bestFit="1" customWidth="1"/>
    <col min="2" max="20" width="5" style="1"/>
    <col min="21" max="21" width="3.6640625" style="1" bestFit="1" customWidth="1"/>
    <col min="22" max="22" width="8.77734375" style="1" customWidth="1"/>
    <col min="23" max="23" width="5.33203125" style="1" bestFit="1" customWidth="1"/>
    <col min="24" max="24" width="4.44140625" style="1" bestFit="1" customWidth="1"/>
    <col min="25" max="25" width="5.21875" style="1" bestFit="1" customWidth="1"/>
    <col min="26" max="26" width="58.109375" style="1" customWidth="1"/>
    <col min="27" max="27" width="2" style="1" bestFit="1" customWidth="1"/>
    <col min="28" max="16384" width="5" style="1"/>
  </cols>
  <sheetData>
    <row r="2" spans="1:27" ht="15.6" x14ac:dyDescent="0.3">
      <c r="A2" s="20" t="s">
        <v>17</v>
      </c>
      <c r="B2" s="23" t="s">
        <v>26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7" x14ac:dyDescent="0.3">
      <c r="A3" s="2">
        <v>500</v>
      </c>
      <c r="B3" s="3">
        <f>$A$3*B24/1000</f>
        <v>5</v>
      </c>
      <c r="C3" s="3">
        <f t="shared" ref="C3:I3" si="0">$A$3*C24/1000</f>
        <v>7.5</v>
      </c>
      <c r="D3" s="3">
        <f t="shared" si="0"/>
        <v>10</v>
      </c>
      <c r="E3" s="3">
        <f t="shared" si="0"/>
        <v>12.5</v>
      </c>
      <c r="F3" s="3">
        <f t="shared" si="0"/>
        <v>15</v>
      </c>
      <c r="G3" s="3">
        <f t="shared" si="0"/>
        <v>17.5</v>
      </c>
      <c r="H3" s="3">
        <f t="shared" si="0"/>
        <v>20</v>
      </c>
      <c r="I3" s="3">
        <f t="shared" si="0"/>
        <v>22.5</v>
      </c>
      <c r="J3" s="3">
        <f t="shared" ref="D3:T3" si="1">$A$3*J24/1000</f>
        <v>25</v>
      </c>
      <c r="K3" s="3">
        <f t="shared" si="1"/>
        <v>30</v>
      </c>
      <c r="L3" s="3">
        <f t="shared" si="1"/>
        <v>35</v>
      </c>
      <c r="M3" s="3">
        <f t="shared" si="1"/>
        <v>40</v>
      </c>
      <c r="N3" s="3">
        <f t="shared" si="1"/>
        <v>45</v>
      </c>
      <c r="O3" s="3">
        <f t="shared" si="1"/>
        <v>50</v>
      </c>
      <c r="P3" s="3">
        <f t="shared" si="1"/>
        <v>55</v>
      </c>
      <c r="Q3" s="3">
        <f t="shared" si="1"/>
        <v>60</v>
      </c>
      <c r="R3" s="3">
        <f t="shared" si="1"/>
        <v>65</v>
      </c>
      <c r="S3" s="3">
        <f t="shared" si="1"/>
        <v>70</v>
      </c>
      <c r="T3" s="3">
        <f t="shared" si="1"/>
        <v>75</v>
      </c>
      <c r="V3" s="23" t="s">
        <v>22</v>
      </c>
      <c r="W3" s="23"/>
      <c r="X3" s="23"/>
      <c r="Y3" s="23"/>
      <c r="Z3" s="23"/>
      <c r="AA3" s="23"/>
    </row>
    <row r="4" spans="1:27" ht="15.6" x14ac:dyDescent="0.3">
      <c r="A4" s="2">
        <f>A3-25</f>
        <v>475</v>
      </c>
      <c r="B4" s="3">
        <f>$A$4*B24/1000</f>
        <v>4.75</v>
      </c>
      <c r="C4" s="3">
        <f t="shared" ref="C4:I4" si="2">$A$4*C24/1000</f>
        <v>7.125</v>
      </c>
      <c r="D4" s="3">
        <f t="shared" si="2"/>
        <v>9.5</v>
      </c>
      <c r="E4" s="3">
        <f t="shared" si="2"/>
        <v>11.875</v>
      </c>
      <c r="F4" s="3">
        <f t="shared" si="2"/>
        <v>14.25</v>
      </c>
      <c r="G4" s="3">
        <f t="shared" si="2"/>
        <v>16.625</v>
      </c>
      <c r="H4" s="3">
        <f t="shared" si="2"/>
        <v>19</v>
      </c>
      <c r="I4" s="3">
        <f t="shared" si="2"/>
        <v>21.375</v>
      </c>
      <c r="J4" s="3">
        <f t="shared" ref="D4:T4" si="3">$A$4*J24/1000</f>
        <v>23.75</v>
      </c>
      <c r="K4" s="3">
        <f t="shared" si="3"/>
        <v>28.5</v>
      </c>
      <c r="L4" s="3">
        <f t="shared" si="3"/>
        <v>33.25</v>
      </c>
      <c r="M4" s="3">
        <f t="shared" si="3"/>
        <v>38</v>
      </c>
      <c r="N4" s="3">
        <f t="shared" si="3"/>
        <v>42.75</v>
      </c>
      <c r="O4" s="3">
        <f t="shared" si="3"/>
        <v>47.5</v>
      </c>
      <c r="P4" s="3">
        <f t="shared" si="3"/>
        <v>52.25</v>
      </c>
      <c r="Q4" s="3">
        <f t="shared" si="3"/>
        <v>57</v>
      </c>
      <c r="R4" s="3">
        <f t="shared" si="3"/>
        <v>61.75</v>
      </c>
      <c r="S4" s="3">
        <f t="shared" si="3"/>
        <v>66.5</v>
      </c>
      <c r="T4" s="3">
        <f t="shared" si="3"/>
        <v>71.25</v>
      </c>
      <c r="V4" s="9">
        <v>250</v>
      </c>
      <c r="W4" s="2" t="s">
        <v>7</v>
      </c>
      <c r="X4" s="4" t="s">
        <v>21</v>
      </c>
      <c r="Y4" s="4"/>
      <c r="Z4" s="4"/>
      <c r="AA4" s="4"/>
    </row>
    <row r="5" spans="1:27" ht="15.6" x14ac:dyDescent="0.3">
      <c r="A5" s="2">
        <f t="shared" ref="A5:A24" si="4">A4-25</f>
        <v>450</v>
      </c>
      <c r="B5" s="3">
        <f>$A$5*B24/1000</f>
        <v>4.5</v>
      </c>
      <c r="C5" s="3">
        <f t="shared" ref="C5:I5" si="5">$A$5*C24/1000</f>
        <v>6.75</v>
      </c>
      <c r="D5" s="3">
        <f t="shared" si="5"/>
        <v>9</v>
      </c>
      <c r="E5" s="3">
        <f t="shared" si="5"/>
        <v>11.25</v>
      </c>
      <c r="F5" s="3">
        <f t="shared" si="5"/>
        <v>13.5</v>
      </c>
      <c r="G5" s="3">
        <f t="shared" si="5"/>
        <v>15.75</v>
      </c>
      <c r="H5" s="3">
        <f t="shared" si="5"/>
        <v>18</v>
      </c>
      <c r="I5" s="3">
        <f t="shared" si="5"/>
        <v>20.25</v>
      </c>
      <c r="J5" s="3">
        <f t="shared" ref="D5:T5" si="6">$A$5*J24/1000</f>
        <v>22.5</v>
      </c>
      <c r="K5" s="3">
        <f t="shared" si="6"/>
        <v>27</v>
      </c>
      <c r="L5" s="3">
        <f t="shared" si="6"/>
        <v>31.5</v>
      </c>
      <c r="M5" s="3">
        <f t="shared" si="6"/>
        <v>36</v>
      </c>
      <c r="N5" s="3">
        <f t="shared" si="6"/>
        <v>40.5</v>
      </c>
      <c r="O5" s="3">
        <f t="shared" si="6"/>
        <v>45</v>
      </c>
      <c r="P5" s="3">
        <f t="shared" si="6"/>
        <v>49.5</v>
      </c>
      <c r="Q5" s="3">
        <f t="shared" si="6"/>
        <v>54</v>
      </c>
      <c r="R5" s="3">
        <f t="shared" si="6"/>
        <v>58.5</v>
      </c>
      <c r="S5" s="3">
        <f t="shared" si="6"/>
        <v>63</v>
      </c>
      <c r="T5" s="3">
        <f t="shared" si="6"/>
        <v>67.5</v>
      </c>
      <c r="U5" s="8" t="s">
        <v>8</v>
      </c>
      <c r="V5" s="9">
        <v>50</v>
      </c>
      <c r="W5" s="2" t="s">
        <v>7</v>
      </c>
      <c r="X5" s="4" t="s">
        <v>30</v>
      </c>
      <c r="Y5" s="4"/>
      <c r="Z5" s="4"/>
      <c r="AA5" s="4"/>
    </row>
    <row r="6" spans="1:27" x14ac:dyDescent="0.3">
      <c r="A6" s="2">
        <f t="shared" si="4"/>
        <v>425</v>
      </c>
      <c r="B6" s="3">
        <f>$A$6*B24/1000</f>
        <v>4.25</v>
      </c>
      <c r="C6" s="3">
        <f t="shared" ref="C6:I6" si="7">$A$6*C24/1000</f>
        <v>6.375</v>
      </c>
      <c r="D6" s="3">
        <f t="shared" si="7"/>
        <v>8.5</v>
      </c>
      <c r="E6" s="3">
        <f t="shared" si="7"/>
        <v>10.625</v>
      </c>
      <c r="F6" s="3">
        <f t="shared" si="7"/>
        <v>12.75</v>
      </c>
      <c r="G6" s="3">
        <f t="shared" si="7"/>
        <v>14.875</v>
      </c>
      <c r="H6" s="3">
        <f t="shared" si="7"/>
        <v>17</v>
      </c>
      <c r="I6" s="3">
        <f t="shared" si="7"/>
        <v>19.125</v>
      </c>
      <c r="J6" s="3">
        <f t="shared" ref="D6:T6" si="8">$A$6*J24/1000</f>
        <v>21.25</v>
      </c>
      <c r="K6" s="3">
        <f t="shared" si="8"/>
        <v>25.5</v>
      </c>
      <c r="L6" s="3">
        <f t="shared" si="8"/>
        <v>29.75</v>
      </c>
      <c r="M6" s="3">
        <f t="shared" si="8"/>
        <v>34</v>
      </c>
      <c r="N6" s="3">
        <f t="shared" si="8"/>
        <v>38.25</v>
      </c>
      <c r="O6" s="3">
        <f t="shared" si="8"/>
        <v>42.5</v>
      </c>
      <c r="P6" s="3">
        <f t="shared" si="8"/>
        <v>46.75</v>
      </c>
      <c r="Q6" s="3">
        <f t="shared" si="8"/>
        <v>51</v>
      </c>
      <c r="R6" s="3">
        <f t="shared" si="8"/>
        <v>55.25</v>
      </c>
      <c r="S6" s="3">
        <f t="shared" si="8"/>
        <v>59.5</v>
      </c>
      <c r="T6" s="3">
        <f t="shared" si="8"/>
        <v>63.75</v>
      </c>
      <c r="U6" s="16" t="s">
        <v>9</v>
      </c>
      <c r="V6" s="12">
        <f>V4-V5</f>
        <v>200</v>
      </c>
      <c r="W6" s="2" t="s">
        <v>7</v>
      </c>
      <c r="X6" s="4" t="s">
        <v>15</v>
      </c>
      <c r="Y6" s="4"/>
      <c r="Z6" s="4"/>
      <c r="AA6" s="4"/>
    </row>
    <row r="7" spans="1:27" x14ac:dyDescent="0.3">
      <c r="A7" s="2">
        <f t="shared" si="4"/>
        <v>400</v>
      </c>
      <c r="B7" s="3">
        <f>$A$7*B24/1000</f>
        <v>4</v>
      </c>
      <c r="C7" s="3">
        <f t="shared" ref="C7:I7" si="9">$A$7*C24/1000</f>
        <v>6</v>
      </c>
      <c r="D7" s="3">
        <f t="shared" si="9"/>
        <v>8</v>
      </c>
      <c r="E7" s="3">
        <f t="shared" si="9"/>
        <v>10</v>
      </c>
      <c r="F7" s="3">
        <f t="shared" si="9"/>
        <v>12</v>
      </c>
      <c r="G7" s="3">
        <f t="shared" si="9"/>
        <v>14</v>
      </c>
      <c r="H7" s="3">
        <f t="shared" si="9"/>
        <v>16</v>
      </c>
      <c r="I7" s="3">
        <f t="shared" si="9"/>
        <v>18</v>
      </c>
      <c r="J7" s="3">
        <f t="shared" ref="D7:T7" si="10">$A$7*J24/1000</f>
        <v>20</v>
      </c>
      <c r="K7" s="3">
        <f t="shared" si="10"/>
        <v>24</v>
      </c>
      <c r="L7" s="3">
        <f t="shared" si="10"/>
        <v>28</v>
      </c>
      <c r="M7" s="3">
        <f t="shared" si="10"/>
        <v>32</v>
      </c>
      <c r="N7" s="3">
        <f t="shared" si="10"/>
        <v>36</v>
      </c>
      <c r="O7" s="3">
        <f t="shared" si="10"/>
        <v>40</v>
      </c>
      <c r="P7" s="3">
        <f t="shared" si="10"/>
        <v>44</v>
      </c>
      <c r="Q7" s="3">
        <f t="shared" si="10"/>
        <v>48</v>
      </c>
      <c r="R7" s="3">
        <f t="shared" si="10"/>
        <v>52</v>
      </c>
      <c r="S7" s="3">
        <f t="shared" si="10"/>
        <v>56</v>
      </c>
      <c r="T7" s="3">
        <f t="shared" si="10"/>
        <v>60</v>
      </c>
      <c r="V7" s="9">
        <v>150</v>
      </c>
      <c r="W7" s="2" t="s">
        <v>0</v>
      </c>
      <c r="X7" s="4" t="s">
        <v>28</v>
      </c>
      <c r="Y7" s="4"/>
      <c r="Z7" s="4"/>
      <c r="AA7" s="4"/>
    </row>
    <row r="8" spans="1:27" x14ac:dyDescent="0.3">
      <c r="A8" s="2">
        <f t="shared" si="4"/>
        <v>375</v>
      </c>
      <c r="B8" s="3">
        <f>$A$8*B24/1000</f>
        <v>3.75</v>
      </c>
      <c r="C8" s="3">
        <f t="shared" ref="C8:I8" si="11">$A$8*C24/1000</f>
        <v>5.625</v>
      </c>
      <c r="D8" s="3">
        <f t="shared" si="11"/>
        <v>7.5</v>
      </c>
      <c r="E8" s="3">
        <f t="shared" si="11"/>
        <v>9.375</v>
      </c>
      <c r="F8" s="3">
        <f t="shared" si="11"/>
        <v>11.25</v>
      </c>
      <c r="G8" s="3">
        <f t="shared" si="11"/>
        <v>13.125</v>
      </c>
      <c r="H8" s="3">
        <f t="shared" si="11"/>
        <v>15</v>
      </c>
      <c r="I8" s="3">
        <f t="shared" si="11"/>
        <v>16.875</v>
      </c>
      <c r="J8" s="3">
        <f t="shared" ref="D8:T8" si="12">$A$8*J24/1000</f>
        <v>18.75</v>
      </c>
      <c r="K8" s="3">
        <f t="shared" si="12"/>
        <v>22.5</v>
      </c>
      <c r="L8" s="3">
        <f t="shared" si="12"/>
        <v>26.25</v>
      </c>
      <c r="M8" s="3">
        <f t="shared" si="12"/>
        <v>30</v>
      </c>
      <c r="N8" s="3">
        <f t="shared" si="12"/>
        <v>33.75</v>
      </c>
      <c r="O8" s="3">
        <f t="shared" si="12"/>
        <v>37.5</v>
      </c>
      <c r="P8" s="3">
        <f t="shared" si="12"/>
        <v>41.25</v>
      </c>
      <c r="Q8" s="3">
        <f t="shared" si="12"/>
        <v>45</v>
      </c>
      <c r="R8" s="3">
        <f t="shared" si="12"/>
        <v>48.75</v>
      </c>
      <c r="S8" s="3">
        <f t="shared" si="12"/>
        <v>52.5</v>
      </c>
      <c r="T8" s="3">
        <f t="shared" si="12"/>
        <v>56.25</v>
      </c>
      <c r="V8" s="9">
        <v>20</v>
      </c>
      <c r="W8" s="2" t="s">
        <v>0</v>
      </c>
      <c r="X8" s="4" t="s">
        <v>29</v>
      </c>
      <c r="Y8" s="4"/>
      <c r="Z8" s="4"/>
      <c r="AA8" s="4"/>
    </row>
    <row r="9" spans="1:27" x14ac:dyDescent="0.3">
      <c r="A9" s="2">
        <f t="shared" si="4"/>
        <v>350</v>
      </c>
      <c r="B9" s="3">
        <f>$A$9*B24/1000</f>
        <v>3.5</v>
      </c>
      <c r="C9" s="3">
        <f t="shared" ref="C9:I9" si="13">$A$9*C24/1000</f>
        <v>5.25</v>
      </c>
      <c r="D9" s="3">
        <f t="shared" si="13"/>
        <v>7</v>
      </c>
      <c r="E9" s="3">
        <f t="shared" si="13"/>
        <v>8.75</v>
      </c>
      <c r="F9" s="3">
        <f t="shared" si="13"/>
        <v>10.5</v>
      </c>
      <c r="G9" s="3">
        <f t="shared" si="13"/>
        <v>12.25</v>
      </c>
      <c r="H9" s="3">
        <f t="shared" si="13"/>
        <v>14</v>
      </c>
      <c r="I9" s="3">
        <f t="shared" si="13"/>
        <v>15.75</v>
      </c>
      <c r="J9" s="3">
        <f t="shared" ref="D9:T9" si="14">$A$9*J24/1000</f>
        <v>17.5</v>
      </c>
      <c r="K9" s="3">
        <f t="shared" si="14"/>
        <v>21</v>
      </c>
      <c r="L9" s="3">
        <f t="shared" si="14"/>
        <v>24.5</v>
      </c>
      <c r="M9" s="3">
        <f t="shared" si="14"/>
        <v>28</v>
      </c>
      <c r="N9" s="3">
        <f t="shared" si="14"/>
        <v>31.5</v>
      </c>
      <c r="O9" s="3">
        <f t="shared" si="14"/>
        <v>35</v>
      </c>
      <c r="P9" s="3">
        <f t="shared" si="14"/>
        <v>38.5</v>
      </c>
      <c r="Q9" s="3">
        <f t="shared" si="14"/>
        <v>42</v>
      </c>
      <c r="R9" s="3">
        <f t="shared" si="14"/>
        <v>45.5</v>
      </c>
      <c r="S9" s="3">
        <f t="shared" si="14"/>
        <v>49</v>
      </c>
      <c r="T9" s="3">
        <f t="shared" si="14"/>
        <v>52.5</v>
      </c>
    </row>
    <row r="10" spans="1:27" x14ac:dyDescent="0.3">
      <c r="A10" s="2">
        <f t="shared" si="4"/>
        <v>325</v>
      </c>
      <c r="B10" s="3">
        <f>$A$10*B24/1000</f>
        <v>3.25</v>
      </c>
      <c r="C10" s="3">
        <f t="shared" ref="C10:I10" si="15">$A$10*C24/1000</f>
        <v>4.875</v>
      </c>
      <c r="D10" s="3">
        <f t="shared" si="15"/>
        <v>6.5</v>
      </c>
      <c r="E10" s="3">
        <f t="shared" si="15"/>
        <v>8.125</v>
      </c>
      <c r="F10" s="3">
        <f t="shared" si="15"/>
        <v>9.75</v>
      </c>
      <c r="G10" s="3">
        <f t="shared" si="15"/>
        <v>11.375</v>
      </c>
      <c r="H10" s="3">
        <f t="shared" si="15"/>
        <v>13</v>
      </c>
      <c r="I10" s="3">
        <f t="shared" si="15"/>
        <v>14.625</v>
      </c>
      <c r="J10" s="3">
        <f t="shared" ref="D10:T10" si="16">$A$10*J24/1000</f>
        <v>16.25</v>
      </c>
      <c r="K10" s="3">
        <f t="shared" si="16"/>
        <v>19.5</v>
      </c>
      <c r="L10" s="3">
        <f t="shared" si="16"/>
        <v>22.75</v>
      </c>
      <c r="M10" s="3">
        <f t="shared" si="16"/>
        <v>26</v>
      </c>
      <c r="N10" s="3">
        <f t="shared" si="16"/>
        <v>29.25</v>
      </c>
      <c r="O10" s="3">
        <f t="shared" si="16"/>
        <v>32.5</v>
      </c>
      <c r="P10" s="3">
        <f t="shared" si="16"/>
        <v>35.75</v>
      </c>
      <c r="Q10" s="3">
        <f t="shared" si="16"/>
        <v>39</v>
      </c>
      <c r="R10" s="3">
        <f t="shared" si="16"/>
        <v>42.25</v>
      </c>
      <c r="S10" s="3">
        <f t="shared" si="16"/>
        <v>45.5</v>
      </c>
      <c r="T10" s="3">
        <f t="shared" si="16"/>
        <v>48.75</v>
      </c>
    </row>
    <row r="11" spans="1:27" x14ac:dyDescent="0.3">
      <c r="A11" s="2">
        <f t="shared" si="4"/>
        <v>300</v>
      </c>
      <c r="B11" s="3">
        <f>$A$11*B24/1000</f>
        <v>3</v>
      </c>
      <c r="C11" s="3">
        <f t="shared" ref="C11:I11" si="17">$A$11*C24/1000</f>
        <v>4.5</v>
      </c>
      <c r="D11" s="3">
        <f t="shared" si="17"/>
        <v>6</v>
      </c>
      <c r="E11" s="3">
        <f t="shared" si="17"/>
        <v>7.5</v>
      </c>
      <c r="F11" s="3">
        <f t="shared" si="17"/>
        <v>9</v>
      </c>
      <c r="G11" s="3">
        <f t="shared" si="17"/>
        <v>10.5</v>
      </c>
      <c r="H11" s="3">
        <f t="shared" si="17"/>
        <v>12</v>
      </c>
      <c r="I11" s="3">
        <f t="shared" si="17"/>
        <v>13.5</v>
      </c>
      <c r="J11" s="3">
        <f t="shared" ref="D11:T11" si="18">$A$11*J24/1000</f>
        <v>15</v>
      </c>
      <c r="K11" s="3">
        <f t="shared" si="18"/>
        <v>18</v>
      </c>
      <c r="L11" s="3">
        <f t="shared" si="18"/>
        <v>21</v>
      </c>
      <c r="M11" s="3">
        <f t="shared" si="18"/>
        <v>24</v>
      </c>
      <c r="N11" s="3">
        <f t="shared" si="18"/>
        <v>27</v>
      </c>
      <c r="O11" s="3">
        <f t="shared" si="18"/>
        <v>30</v>
      </c>
      <c r="P11" s="3">
        <f t="shared" si="18"/>
        <v>33</v>
      </c>
      <c r="Q11" s="3">
        <f t="shared" si="18"/>
        <v>36</v>
      </c>
      <c r="R11" s="3">
        <f t="shared" si="18"/>
        <v>39</v>
      </c>
      <c r="S11" s="3">
        <f t="shared" si="18"/>
        <v>42</v>
      </c>
      <c r="T11" s="3">
        <f t="shared" si="18"/>
        <v>45</v>
      </c>
    </row>
    <row r="12" spans="1:27" x14ac:dyDescent="0.3">
      <c r="A12" s="2">
        <f t="shared" si="4"/>
        <v>275</v>
      </c>
      <c r="B12" s="3">
        <f>$A$12*B24/1000</f>
        <v>2.75</v>
      </c>
      <c r="C12" s="3">
        <f t="shared" ref="C12:I12" si="19">$A$12*C24/1000</f>
        <v>4.125</v>
      </c>
      <c r="D12" s="3">
        <f t="shared" si="19"/>
        <v>5.5</v>
      </c>
      <c r="E12" s="3">
        <f t="shared" si="19"/>
        <v>6.875</v>
      </c>
      <c r="F12" s="3">
        <f t="shared" si="19"/>
        <v>8.25</v>
      </c>
      <c r="G12" s="3">
        <f t="shared" si="19"/>
        <v>9.625</v>
      </c>
      <c r="H12" s="3">
        <f t="shared" si="19"/>
        <v>11</v>
      </c>
      <c r="I12" s="3">
        <f t="shared" si="19"/>
        <v>12.375</v>
      </c>
      <c r="J12" s="3">
        <f t="shared" ref="D12:T12" si="20">$A$12*J24/1000</f>
        <v>13.75</v>
      </c>
      <c r="K12" s="3">
        <f t="shared" si="20"/>
        <v>16.5</v>
      </c>
      <c r="L12" s="3">
        <f t="shared" si="20"/>
        <v>19.25</v>
      </c>
      <c r="M12" s="3">
        <f t="shared" si="20"/>
        <v>22</v>
      </c>
      <c r="N12" s="3">
        <f t="shared" si="20"/>
        <v>24.75</v>
      </c>
      <c r="O12" s="3">
        <f t="shared" si="20"/>
        <v>27.5</v>
      </c>
      <c r="P12" s="3">
        <f t="shared" si="20"/>
        <v>30.25</v>
      </c>
      <c r="Q12" s="3">
        <f t="shared" si="20"/>
        <v>33</v>
      </c>
      <c r="R12" s="3">
        <f t="shared" si="20"/>
        <v>35.75</v>
      </c>
      <c r="S12" s="3">
        <f t="shared" si="20"/>
        <v>38.5</v>
      </c>
      <c r="T12" s="3">
        <f t="shared" si="20"/>
        <v>41.25</v>
      </c>
      <c r="V12" s="20" t="s">
        <v>1</v>
      </c>
      <c r="W12" s="24" t="s">
        <v>2</v>
      </c>
      <c r="X12" s="25"/>
      <c r="Y12" s="25"/>
      <c r="Z12" s="25"/>
      <c r="AA12" s="27"/>
    </row>
    <row r="13" spans="1:27" ht="15.6" x14ac:dyDescent="0.3">
      <c r="A13" s="2">
        <f t="shared" si="4"/>
        <v>250</v>
      </c>
      <c r="B13" s="3">
        <f>$A$13*B24/1000</f>
        <v>2.5</v>
      </c>
      <c r="C13" s="3">
        <f t="shared" ref="C13:I13" si="21">$A$13*C24/1000</f>
        <v>3.75</v>
      </c>
      <c r="D13" s="3">
        <f t="shared" si="21"/>
        <v>5</v>
      </c>
      <c r="E13" s="3">
        <f t="shared" si="21"/>
        <v>6.25</v>
      </c>
      <c r="F13" s="3">
        <f t="shared" si="21"/>
        <v>7.5</v>
      </c>
      <c r="G13" s="3">
        <f t="shared" si="21"/>
        <v>8.75</v>
      </c>
      <c r="H13" s="3">
        <f t="shared" si="21"/>
        <v>10</v>
      </c>
      <c r="I13" s="3">
        <f t="shared" si="21"/>
        <v>11.25</v>
      </c>
      <c r="J13" s="3">
        <f t="shared" ref="D13:T13" si="22">$A$13*J24/1000</f>
        <v>12.5</v>
      </c>
      <c r="K13" s="3">
        <f t="shared" si="22"/>
        <v>15</v>
      </c>
      <c r="L13" s="3">
        <f t="shared" si="22"/>
        <v>17.5</v>
      </c>
      <c r="M13" s="3">
        <f t="shared" si="22"/>
        <v>20</v>
      </c>
      <c r="N13" s="3">
        <f t="shared" si="22"/>
        <v>22.5</v>
      </c>
      <c r="O13" s="3">
        <f t="shared" si="22"/>
        <v>25</v>
      </c>
      <c r="P13" s="3">
        <f t="shared" si="22"/>
        <v>27.5</v>
      </c>
      <c r="Q13" s="3">
        <f t="shared" si="22"/>
        <v>30</v>
      </c>
      <c r="R13" s="3">
        <f t="shared" si="22"/>
        <v>32.5</v>
      </c>
      <c r="S13" s="3">
        <f t="shared" si="22"/>
        <v>35</v>
      </c>
      <c r="T13" s="3">
        <f t="shared" si="22"/>
        <v>37.5</v>
      </c>
      <c r="V13" s="14">
        <v>150</v>
      </c>
      <c r="W13" s="2" t="s">
        <v>4</v>
      </c>
      <c r="X13" s="2" t="s">
        <v>6</v>
      </c>
      <c r="Y13" s="2" t="s">
        <v>11</v>
      </c>
      <c r="Z13" s="7" t="s">
        <v>18</v>
      </c>
      <c r="AA13" s="2" t="s">
        <v>10</v>
      </c>
    </row>
    <row r="14" spans="1:27" ht="15.6" x14ac:dyDescent="0.3">
      <c r="A14" s="2">
        <f t="shared" si="4"/>
        <v>225</v>
      </c>
      <c r="B14" s="3">
        <f>$A$14*B24/1000</f>
        <v>2.25</v>
      </c>
      <c r="C14" s="3">
        <f t="shared" ref="C14:I14" si="23">$A$14*C24/1000</f>
        <v>3.375</v>
      </c>
      <c r="D14" s="3">
        <f t="shared" si="23"/>
        <v>4.5</v>
      </c>
      <c r="E14" s="3">
        <f t="shared" si="23"/>
        <v>5.625</v>
      </c>
      <c r="F14" s="3">
        <f t="shared" si="23"/>
        <v>6.75</v>
      </c>
      <c r="G14" s="3">
        <f t="shared" si="23"/>
        <v>7.875</v>
      </c>
      <c r="H14" s="3">
        <f t="shared" si="23"/>
        <v>9</v>
      </c>
      <c r="I14" s="3">
        <f t="shared" si="23"/>
        <v>10.125</v>
      </c>
      <c r="J14" s="3">
        <f t="shared" ref="D14:T14" si="24">$A$14*J24/1000</f>
        <v>11.25</v>
      </c>
      <c r="K14" s="3">
        <f t="shared" si="24"/>
        <v>13.5</v>
      </c>
      <c r="L14" s="3">
        <f t="shared" si="24"/>
        <v>15.75</v>
      </c>
      <c r="M14" s="3">
        <f t="shared" si="24"/>
        <v>18</v>
      </c>
      <c r="N14" s="3">
        <f t="shared" si="24"/>
        <v>20.25</v>
      </c>
      <c r="O14" s="3">
        <f t="shared" si="24"/>
        <v>22.5</v>
      </c>
      <c r="P14" s="3">
        <f t="shared" si="24"/>
        <v>24.75</v>
      </c>
      <c r="Q14" s="3">
        <f t="shared" si="24"/>
        <v>27</v>
      </c>
      <c r="R14" s="3">
        <f t="shared" si="24"/>
        <v>29.25</v>
      </c>
      <c r="S14" s="3">
        <f t="shared" si="24"/>
        <v>31.5</v>
      </c>
      <c r="T14" s="3">
        <f t="shared" si="24"/>
        <v>33.75</v>
      </c>
      <c r="V14" s="14">
        <v>50</v>
      </c>
      <c r="W14" s="2" t="s">
        <v>4</v>
      </c>
      <c r="X14" s="2" t="s">
        <v>6</v>
      </c>
      <c r="Y14" s="2" t="s">
        <v>12</v>
      </c>
      <c r="Z14" s="7" t="s">
        <v>19</v>
      </c>
      <c r="AA14" s="2"/>
    </row>
    <row r="15" spans="1:27" ht="15.6" x14ac:dyDescent="0.3">
      <c r="A15" s="2">
        <f t="shared" si="4"/>
        <v>200</v>
      </c>
      <c r="B15" s="3">
        <f>$A$15*B24/1000</f>
        <v>2</v>
      </c>
      <c r="C15" s="3">
        <f t="shared" ref="C15:I15" si="25">$A$15*C24/1000</f>
        <v>3</v>
      </c>
      <c r="D15" s="3">
        <f t="shared" si="25"/>
        <v>4</v>
      </c>
      <c r="E15" s="3">
        <f t="shared" si="25"/>
        <v>5</v>
      </c>
      <c r="F15" s="3">
        <f t="shared" si="25"/>
        <v>6</v>
      </c>
      <c r="G15" s="3">
        <f t="shared" si="25"/>
        <v>7</v>
      </c>
      <c r="H15" s="3">
        <f t="shared" si="25"/>
        <v>8</v>
      </c>
      <c r="I15" s="3">
        <f t="shared" si="25"/>
        <v>9</v>
      </c>
      <c r="J15" s="3">
        <f t="shared" ref="D15:T15" si="26">$A$15*J24/1000</f>
        <v>10</v>
      </c>
      <c r="K15" s="3">
        <f t="shared" si="26"/>
        <v>12</v>
      </c>
      <c r="L15" s="3">
        <f t="shared" si="26"/>
        <v>14</v>
      </c>
      <c r="M15" s="3">
        <f t="shared" si="26"/>
        <v>16</v>
      </c>
      <c r="N15" s="3">
        <f t="shared" si="26"/>
        <v>18</v>
      </c>
      <c r="O15" s="3">
        <f t="shared" si="26"/>
        <v>20</v>
      </c>
      <c r="P15" s="3">
        <f t="shared" si="26"/>
        <v>22</v>
      </c>
      <c r="Q15" s="3">
        <f t="shared" si="26"/>
        <v>24</v>
      </c>
      <c r="R15" s="3">
        <f t="shared" si="26"/>
        <v>26</v>
      </c>
      <c r="S15" s="3">
        <f t="shared" si="26"/>
        <v>28</v>
      </c>
      <c r="T15" s="3">
        <f t="shared" si="26"/>
        <v>30</v>
      </c>
      <c r="V15" s="22">
        <f>V6*V8/1000</f>
        <v>4</v>
      </c>
      <c r="W15" s="2" t="s">
        <v>5</v>
      </c>
      <c r="X15" s="2" t="s">
        <v>6</v>
      </c>
      <c r="Y15" s="2" t="s">
        <v>13</v>
      </c>
      <c r="Z15" s="7" t="s">
        <v>20</v>
      </c>
      <c r="AA15" s="2"/>
    </row>
    <row r="16" spans="1:27" ht="15.6" x14ac:dyDescent="0.3">
      <c r="A16" s="2">
        <f t="shared" si="4"/>
        <v>175</v>
      </c>
      <c r="B16" s="3">
        <f>$A$16*B24/1000</f>
        <v>1.75</v>
      </c>
      <c r="C16" s="3">
        <f t="shared" ref="C16:I16" si="27">$A$16*C24/1000</f>
        <v>2.625</v>
      </c>
      <c r="D16" s="3">
        <f t="shared" si="27"/>
        <v>3.5</v>
      </c>
      <c r="E16" s="3">
        <f t="shared" si="27"/>
        <v>4.375</v>
      </c>
      <c r="F16" s="3">
        <f t="shared" si="27"/>
        <v>5.25</v>
      </c>
      <c r="G16" s="3">
        <f t="shared" si="27"/>
        <v>6.125</v>
      </c>
      <c r="H16" s="3">
        <f t="shared" si="27"/>
        <v>7</v>
      </c>
      <c r="I16" s="3">
        <f t="shared" si="27"/>
        <v>7.875</v>
      </c>
      <c r="J16" s="3">
        <f t="shared" ref="D16:T16" si="28">$A$16*J24/1000</f>
        <v>8.75</v>
      </c>
      <c r="K16" s="3">
        <f t="shared" si="28"/>
        <v>10.5</v>
      </c>
      <c r="L16" s="3">
        <f t="shared" si="28"/>
        <v>12.25</v>
      </c>
      <c r="M16" s="3">
        <f t="shared" si="28"/>
        <v>14</v>
      </c>
      <c r="N16" s="3">
        <f t="shared" si="28"/>
        <v>15.75</v>
      </c>
      <c r="O16" s="3">
        <f t="shared" si="28"/>
        <v>17.5</v>
      </c>
      <c r="P16" s="3">
        <f t="shared" si="28"/>
        <v>19.25</v>
      </c>
      <c r="Q16" s="3">
        <f t="shared" si="28"/>
        <v>21</v>
      </c>
      <c r="R16" s="3">
        <f t="shared" si="28"/>
        <v>22.75</v>
      </c>
      <c r="S16" s="3">
        <f t="shared" si="28"/>
        <v>24.5</v>
      </c>
      <c r="T16" s="3">
        <f t="shared" si="28"/>
        <v>26.25</v>
      </c>
      <c r="V16" s="19">
        <v>75</v>
      </c>
      <c r="W16" s="2" t="s">
        <v>5</v>
      </c>
      <c r="X16" s="2" t="s">
        <v>6</v>
      </c>
      <c r="Y16" s="2" t="s">
        <v>16</v>
      </c>
      <c r="Z16" s="7" t="s">
        <v>24</v>
      </c>
      <c r="AA16" s="2" t="s">
        <v>10</v>
      </c>
    </row>
    <row r="17" spans="1:27" ht="15.6" x14ac:dyDescent="0.3">
      <c r="A17" s="2">
        <f t="shared" si="4"/>
        <v>150</v>
      </c>
      <c r="B17" s="3">
        <f>$A$17*B24/1000</f>
        <v>1.5</v>
      </c>
      <c r="C17" s="3">
        <f t="shared" ref="C17:I17" si="29">$A$17*C24/1000</f>
        <v>2.25</v>
      </c>
      <c r="D17" s="3">
        <f t="shared" si="29"/>
        <v>3</v>
      </c>
      <c r="E17" s="3">
        <f t="shared" si="29"/>
        <v>3.75</v>
      </c>
      <c r="F17" s="3">
        <f t="shared" si="29"/>
        <v>4.5</v>
      </c>
      <c r="G17" s="3">
        <f t="shared" si="29"/>
        <v>5.25</v>
      </c>
      <c r="H17" s="3">
        <f t="shared" si="29"/>
        <v>6</v>
      </c>
      <c r="I17" s="3">
        <f t="shared" si="29"/>
        <v>6.75</v>
      </c>
      <c r="J17" s="3">
        <f t="shared" ref="D17:T17" si="30">$A$17*J24/1000</f>
        <v>7.5</v>
      </c>
      <c r="K17" s="3">
        <f t="shared" si="30"/>
        <v>9</v>
      </c>
      <c r="L17" s="3">
        <f t="shared" si="30"/>
        <v>10.5</v>
      </c>
      <c r="M17" s="3">
        <f t="shared" si="30"/>
        <v>12</v>
      </c>
      <c r="N17" s="3">
        <f t="shared" si="30"/>
        <v>13.5</v>
      </c>
      <c r="O17" s="3">
        <f t="shared" si="30"/>
        <v>15</v>
      </c>
      <c r="P17" s="3">
        <f t="shared" si="30"/>
        <v>16.5</v>
      </c>
      <c r="Q17" s="3">
        <f t="shared" si="30"/>
        <v>18</v>
      </c>
      <c r="R17" s="3">
        <f t="shared" si="30"/>
        <v>19.5</v>
      </c>
      <c r="S17" s="3">
        <f t="shared" si="30"/>
        <v>21</v>
      </c>
      <c r="T17" s="3">
        <f t="shared" si="30"/>
        <v>22.5</v>
      </c>
      <c r="V17" s="21">
        <f>(V13-V14)/V15</f>
        <v>25</v>
      </c>
      <c r="W17" s="2" t="s">
        <v>3</v>
      </c>
      <c r="X17" s="2" t="s">
        <v>6</v>
      </c>
      <c r="Y17" s="5" t="s">
        <v>25</v>
      </c>
      <c r="Z17" s="6"/>
      <c r="AA17" s="2"/>
    </row>
    <row r="18" spans="1:27" ht="15.6" x14ac:dyDescent="0.3">
      <c r="A18" s="2">
        <f t="shared" si="4"/>
        <v>125</v>
      </c>
      <c r="B18" s="3">
        <f>$A$18*B24/1000</f>
        <v>1.25</v>
      </c>
      <c r="C18" s="3">
        <f t="shared" ref="C18:I18" si="31">$A$18*C24/1000</f>
        <v>1.875</v>
      </c>
      <c r="D18" s="3">
        <f t="shared" si="31"/>
        <v>2.5</v>
      </c>
      <c r="E18" s="3">
        <f t="shared" si="31"/>
        <v>3.125</v>
      </c>
      <c r="F18" s="3">
        <f t="shared" si="31"/>
        <v>3.75</v>
      </c>
      <c r="G18" s="3">
        <f t="shared" si="31"/>
        <v>4.375</v>
      </c>
      <c r="H18" s="3">
        <f t="shared" si="31"/>
        <v>5</v>
      </c>
      <c r="I18" s="3">
        <f t="shared" si="31"/>
        <v>5.625</v>
      </c>
      <c r="J18" s="3">
        <f t="shared" ref="D18:T18" si="32">$A$18*J24/1000</f>
        <v>6.25</v>
      </c>
      <c r="K18" s="3">
        <f t="shared" si="32"/>
        <v>7.5</v>
      </c>
      <c r="L18" s="3">
        <f t="shared" si="32"/>
        <v>8.75</v>
      </c>
      <c r="M18" s="3">
        <f t="shared" si="32"/>
        <v>10</v>
      </c>
      <c r="N18" s="3">
        <f t="shared" si="32"/>
        <v>11.25</v>
      </c>
      <c r="O18" s="3">
        <f t="shared" si="32"/>
        <v>12.5</v>
      </c>
      <c r="P18" s="3">
        <f t="shared" si="32"/>
        <v>13.75</v>
      </c>
      <c r="Q18" s="3">
        <f t="shared" si="32"/>
        <v>15</v>
      </c>
      <c r="R18" s="3">
        <f t="shared" si="32"/>
        <v>16.25</v>
      </c>
      <c r="S18" s="3">
        <f t="shared" si="32"/>
        <v>17.5</v>
      </c>
      <c r="T18" s="3">
        <f t="shared" si="32"/>
        <v>18.75</v>
      </c>
      <c r="U18" s="8" t="s">
        <v>8</v>
      </c>
      <c r="V18" s="13">
        <v>1.67</v>
      </c>
      <c r="W18" s="2" t="s">
        <v>3</v>
      </c>
      <c r="X18" s="5" t="s">
        <v>14</v>
      </c>
      <c r="Y18" s="6"/>
      <c r="Z18" s="6"/>
      <c r="AA18" s="2" t="s">
        <v>10</v>
      </c>
    </row>
    <row r="19" spans="1:27" ht="15.6" x14ac:dyDescent="0.3">
      <c r="A19" s="2">
        <f t="shared" si="4"/>
        <v>100</v>
      </c>
      <c r="B19" s="3">
        <f>$A$19*B24/1000</f>
        <v>1</v>
      </c>
      <c r="C19" s="3">
        <f t="shared" ref="C19:I19" si="33">$A$19*C24/1000</f>
        <v>1.5</v>
      </c>
      <c r="D19" s="3">
        <f t="shared" si="33"/>
        <v>2</v>
      </c>
      <c r="E19" s="3">
        <f t="shared" si="33"/>
        <v>2.5</v>
      </c>
      <c r="F19" s="3">
        <f t="shared" si="33"/>
        <v>3</v>
      </c>
      <c r="G19" s="3">
        <f t="shared" si="33"/>
        <v>3.5</v>
      </c>
      <c r="H19" s="3">
        <f t="shared" si="33"/>
        <v>4</v>
      </c>
      <c r="I19" s="3">
        <f t="shared" si="33"/>
        <v>4.5</v>
      </c>
      <c r="J19" s="3">
        <f t="shared" ref="D19:T19" si="34">$A$19*J24/1000</f>
        <v>5</v>
      </c>
      <c r="K19" s="3">
        <f t="shared" si="34"/>
        <v>6</v>
      </c>
      <c r="L19" s="3">
        <f t="shared" si="34"/>
        <v>7</v>
      </c>
      <c r="M19" s="3">
        <f t="shared" si="34"/>
        <v>8</v>
      </c>
      <c r="N19" s="3">
        <f t="shared" si="34"/>
        <v>9</v>
      </c>
      <c r="O19" s="3">
        <f t="shared" si="34"/>
        <v>10</v>
      </c>
      <c r="P19" s="3">
        <f t="shared" si="34"/>
        <v>11</v>
      </c>
      <c r="Q19" s="3">
        <f t="shared" si="34"/>
        <v>12</v>
      </c>
      <c r="R19" s="3">
        <f t="shared" si="34"/>
        <v>13</v>
      </c>
      <c r="S19" s="3">
        <f t="shared" si="34"/>
        <v>14</v>
      </c>
      <c r="T19" s="3">
        <f t="shared" si="34"/>
        <v>15</v>
      </c>
      <c r="U19" s="8" t="s">
        <v>8</v>
      </c>
      <c r="V19" s="13">
        <v>0.5</v>
      </c>
      <c r="W19" s="2" t="s">
        <v>3</v>
      </c>
      <c r="X19" s="5" t="s">
        <v>31</v>
      </c>
      <c r="Y19" s="6"/>
      <c r="Z19" s="6"/>
      <c r="AA19" s="2" t="s">
        <v>10</v>
      </c>
    </row>
    <row r="20" spans="1:27" ht="15.6" x14ac:dyDescent="0.3">
      <c r="A20" s="2">
        <f t="shared" si="4"/>
        <v>75</v>
      </c>
      <c r="B20" s="3">
        <f>$A$20*B24/1000</f>
        <v>0.75</v>
      </c>
      <c r="C20" s="3">
        <f t="shared" ref="C20:I20" si="35">$A$20*C24/1000</f>
        <v>1.125</v>
      </c>
      <c r="D20" s="3">
        <f t="shared" si="35"/>
        <v>1.5</v>
      </c>
      <c r="E20" s="3">
        <f t="shared" si="35"/>
        <v>1.875</v>
      </c>
      <c r="F20" s="3">
        <f t="shared" si="35"/>
        <v>2.25</v>
      </c>
      <c r="G20" s="3">
        <f t="shared" si="35"/>
        <v>2.625</v>
      </c>
      <c r="H20" s="3">
        <f t="shared" si="35"/>
        <v>3</v>
      </c>
      <c r="I20" s="3">
        <f t="shared" si="35"/>
        <v>3.375</v>
      </c>
      <c r="J20" s="3">
        <f t="shared" ref="D20:T20" si="36">$A$20*J24/1000</f>
        <v>3.75</v>
      </c>
      <c r="K20" s="3">
        <f t="shared" si="36"/>
        <v>4.5</v>
      </c>
      <c r="L20" s="3">
        <f t="shared" si="36"/>
        <v>5.25</v>
      </c>
      <c r="M20" s="3">
        <f t="shared" si="36"/>
        <v>6</v>
      </c>
      <c r="N20" s="3">
        <f t="shared" si="36"/>
        <v>6.75</v>
      </c>
      <c r="O20" s="3">
        <f t="shared" si="36"/>
        <v>7.5</v>
      </c>
      <c r="P20" s="3">
        <f t="shared" si="36"/>
        <v>8.25</v>
      </c>
      <c r="Q20" s="3">
        <f t="shared" si="36"/>
        <v>9</v>
      </c>
      <c r="R20" s="3">
        <f t="shared" si="36"/>
        <v>9.75</v>
      </c>
      <c r="S20" s="3">
        <f t="shared" si="36"/>
        <v>10.5</v>
      </c>
      <c r="T20" s="3">
        <f t="shared" si="36"/>
        <v>11.25</v>
      </c>
      <c r="U20" s="15" t="s">
        <v>9</v>
      </c>
      <c r="V20" s="21">
        <f>V17-V18-V19</f>
        <v>22.83</v>
      </c>
      <c r="W20" s="2" t="s">
        <v>3</v>
      </c>
      <c r="X20" s="5" t="s">
        <v>32</v>
      </c>
      <c r="Y20" s="6"/>
      <c r="Z20" s="6"/>
      <c r="AA20" s="2"/>
    </row>
    <row r="21" spans="1:27" x14ac:dyDescent="0.3">
      <c r="A21" s="2">
        <f t="shared" si="4"/>
        <v>50</v>
      </c>
      <c r="B21" s="3">
        <f>$A$21*B24/1000</f>
        <v>0.5</v>
      </c>
      <c r="C21" s="3">
        <f t="shared" ref="C21:I21" si="37">$A$21*C24/1000</f>
        <v>0.75</v>
      </c>
      <c r="D21" s="3">
        <f t="shared" si="37"/>
        <v>1</v>
      </c>
      <c r="E21" s="3">
        <f t="shared" si="37"/>
        <v>1.25</v>
      </c>
      <c r="F21" s="3">
        <f t="shared" si="37"/>
        <v>1.5</v>
      </c>
      <c r="G21" s="3">
        <f t="shared" si="37"/>
        <v>1.75</v>
      </c>
      <c r="H21" s="3">
        <f t="shared" si="37"/>
        <v>2</v>
      </c>
      <c r="I21" s="3">
        <f t="shared" si="37"/>
        <v>2.25</v>
      </c>
      <c r="J21" s="3">
        <f t="shared" ref="D21:T21" si="38">$A$21*J24/1000</f>
        <v>2.5</v>
      </c>
      <c r="K21" s="3">
        <f t="shared" si="38"/>
        <v>3</v>
      </c>
      <c r="L21" s="3">
        <f t="shared" si="38"/>
        <v>3.5</v>
      </c>
      <c r="M21" s="3">
        <f t="shared" si="38"/>
        <v>4</v>
      </c>
      <c r="N21" s="3">
        <f t="shared" si="38"/>
        <v>4.5</v>
      </c>
      <c r="O21" s="3">
        <f t="shared" si="38"/>
        <v>5</v>
      </c>
      <c r="P21" s="3">
        <f t="shared" si="38"/>
        <v>5.5</v>
      </c>
      <c r="Q21" s="3">
        <f t="shared" si="38"/>
        <v>6</v>
      </c>
      <c r="R21" s="3">
        <f t="shared" si="38"/>
        <v>6.5</v>
      </c>
      <c r="S21" s="3">
        <f t="shared" si="38"/>
        <v>7</v>
      </c>
      <c r="T21" s="3">
        <f t="shared" si="38"/>
        <v>7.5</v>
      </c>
      <c r="V21" s="17" t="s">
        <v>23</v>
      </c>
      <c r="W21" s="18"/>
      <c r="X21" s="18"/>
      <c r="Y21" s="18"/>
      <c r="Z21" s="18"/>
      <c r="AA21" s="10" t="s">
        <v>10</v>
      </c>
    </row>
    <row r="22" spans="1:27" x14ac:dyDescent="0.3">
      <c r="A22" s="2">
        <f t="shared" si="4"/>
        <v>25</v>
      </c>
      <c r="B22" s="3">
        <f>$A$22*B24/1000</f>
        <v>0.25</v>
      </c>
      <c r="C22" s="3">
        <f t="shared" ref="C22:I22" si="39">$A$22*C24/1000</f>
        <v>0.375</v>
      </c>
      <c r="D22" s="3">
        <f t="shared" si="39"/>
        <v>0.5</v>
      </c>
      <c r="E22" s="3">
        <f t="shared" si="39"/>
        <v>0.625</v>
      </c>
      <c r="F22" s="3">
        <f t="shared" si="39"/>
        <v>0.75</v>
      </c>
      <c r="G22" s="3">
        <f t="shared" si="39"/>
        <v>0.875</v>
      </c>
      <c r="H22" s="3">
        <f t="shared" si="39"/>
        <v>1</v>
      </c>
      <c r="I22" s="3">
        <f t="shared" si="39"/>
        <v>1.125</v>
      </c>
      <c r="J22" s="3">
        <f t="shared" ref="D22:T22" si="40">$A$22*J24/1000</f>
        <v>1.25</v>
      </c>
      <c r="K22" s="3">
        <f t="shared" si="40"/>
        <v>1.5</v>
      </c>
      <c r="L22" s="3">
        <f t="shared" si="40"/>
        <v>1.75</v>
      </c>
      <c r="M22" s="3">
        <f t="shared" si="40"/>
        <v>2</v>
      </c>
      <c r="N22" s="3">
        <f t="shared" si="40"/>
        <v>2.25</v>
      </c>
      <c r="O22" s="3">
        <f t="shared" si="40"/>
        <v>2.5</v>
      </c>
      <c r="P22" s="3">
        <f t="shared" si="40"/>
        <v>2.75</v>
      </c>
      <c r="Q22" s="3">
        <f t="shared" si="40"/>
        <v>3</v>
      </c>
      <c r="R22" s="3">
        <f t="shared" si="40"/>
        <v>3.25</v>
      </c>
      <c r="S22" s="3">
        <f t="shared" si="40"/>
        <v>3.5</v>
      </c>
      <c r="T22" s="3">
        <f t="shared" si="40"/>
        <v>3.75</v>
      </c>
    </row>
    <row r="23" spans="1:27" x14ac:dyDescent="0.3">
      <c r="A23" s="2">
        <f t="shared" si="4"/>
        <v>0</v>
      </c>
      <c r="B23" s="3">
        <f>$A$23*B24</f>
        <v>0</v>
      </c>
      <c r="C23" s="3">
        <f t="shared" ref="C23:I23" si="41">$A$23*C24</f>
        <v>0</v>
      </c>
      <c r="D23" s="3">
        <f t="shared" si="41"/>
        <v>0</v>
      </c>
      <c r="E23" s="3">
        <f t="shared" si="41"/>
        <v>0</v>
      </c>
      <c r="F23" s="3">
        <f t="shared" si="41"/>
        <v>0</v>
      </c>
      <c r="G23" s="3">
        <f t="shared" si="41"/>
        <v>0</v>
      </c>
      <c r="H23" s="3">
        <f t="shared" si="41"/>
        <v>0</v>
      </c>
      <c r="I23" s="3">
        <f t="shared" si="41"/>
        <v>0</v>
      </c>
      <c r="J23" s="3">
        <f t="shared" ref="D23:T23" si="42">$A$23*J24</f>
        <v>0</v>
      </c>
      <c r="K23" s="3">
        <f t="shared" si="42"/>
        <v>0</v>
      </c>
      <c r="L23" s="3">
        <f t="shared" si="42"/>
        <v>0</v>
      </c>
      <c r="M23" s="3">
        <f t="shared" si="42"/>
        <v>0</v>
      </c>
      <c r="N23" s="3">
        <f t="shared" si="42"/>
        <v>0</v>
      </c>
      <c r="O23" s="3">
        <f t="shared" si="42"/>
        <v>0</v>
      </c>
      <c r="P23" s="3">
        <f t="shared" si="42"/>
        <v>0</v>
      </c>
      <c r="Q23" s="3">
        <f t="shared" si="42"/>
        <v>0</v>
      </c>
      <c r="R23" s="3">
        <f t="shared" si="42"/>
        <v>0</v>
      </c>
      <c r="S23" s="3">
        <f t="shared" si="42"/>
        <v>0</v>
      </c>
      <c r="T23" s="3">
        <f t="shared" si="42"/>
        <v>0</v>
      </c>
    </row>
    <row r="24" spans="1:27" ht="30.6" x14ac:dyDescent="0.3">
      <c r="A24" s="26" t="s">
        <v>27</v>
      </c>
      <c r="B24" s="2">
        <v>10</v>
      </c>
      <c r="C24" s="2">
        <v>15</v>
      </c>
      <c r="D24" s="2">
        <v>20</v>
      </c>
      <c r="E24" s="2">
        <v>25</v>
      </c>
      <c r="F24" s="2">
        <v>30</v>
      </c>
      <c r="G24" s="2">
        <v>35</v>
      </c>
      <c r="H24" s="2">
        <v>40</v>
      </c>
      <c r="I24" s="2">
        <v>45</v>
      </c>
      <c r="J24" s="2">
        <v>50</v>
      </c>
      <c r="K24" s="2">
        <v>60</v>
      </c>
      <c r="L24" s="2">
        <v>70</v>
      </c>
      <c r="M24" s="2">
        <v>80</v>
      </c>
      <c r="N24" s="2">
        <v>90</v>
      </c>
      <c r="O24" s="2">
        <v>100</v>
      </c>
      <c r="P24" s="2">
        <v>110</v>
      </c>
      <c r="Q24" s="2">
        <v>120</v>
      </c>
      <c r="R24" s="2">
        <v>130</v>
      </c>
      <c r="S24" s="2">
        <v>140</v>
      </c>
      <c r="T24" s="2">
        <v>150</v>
      </c>
    </row>
  </sheetData>
  <mergeCells count="13">
    <mergeCell ref="X8:AA8"/>
    <mergeCell ref="Y17:Z17"/>
    <mergeCell ref="X18:Z18"/>
    <mergeCell ref="X19:Z19"/>
    <mergeCell ref="X20:Z20"/>
    <mergeCell ref="V21:Z21"/>
    <mergeCell ref="V3:AA3"/>
    <mergeCell ref="X4:AA4"/>
    <mergeCell ref="X5:AA5"/>
    <mergeCell ref="X6:AA6"/>
    <mergeCell ref="X7:AA7"/>
    <mergeCell ref="W12:Z12"/>
    <mergeCell ref="B2:T2"/>
  </mergeCells>
  <conditionalFormatting sqref="D3:T2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T23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et Anabelle</dc:creator>
  <cp:lastModifiedBy>Matthieu et Anabelle</cp:lastModifiedBy>
  <dcterms:created xsi:type="dcterms:W3CDTF">2019-02-11T12:21:25Z</dcterms:created>
  <dcterms:modified xsi:type="dcterms:W3CDTF">2019-02-11T16:54:20Z</dcterms:modified>
</cp:coreProperties>
</file>